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10" windowHeight="918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'Φύλλο1'!$B$2:$N$46</definedName>
    <definedName name="_xlnm.Print_Area" localSheetId="1">'Φύλλο2'!$B$1:$M$35</definedName>
  </definedNames>
  <calcPr fullCalcOnLoad="1"/>
</workbook>
</file>

<file path=xl/sharedStrings.xml><?xml version="1.0" encoding="utf-8"?>
<sst xmlns="http://schemas.openxmlformats.org/spreadsheetml/2006/main" count="132" uniqueCount="104">
  <si>
    <t>ΔΗΜΟΤΙΚΗ ΕΠΙΧΕΙΡΗΣΗ ΥΔΡΕΥΣΗΣ</t>
  </si>
  <si>
    <t>&amp; ΑΠΟΧΕΤΕΥΣΗΣ ΜΕΛΙΒΟΙΑΣ</t>
  </si>
  <si>
    <t>ΔΕΥΑΜ</t>
  </si>
  <si>
    <t>Ποσά κλειόμενης χρήσης 31/12/2001</t>
  </si>
  <si>
    <t>ΕΝΕΡΓΗΤΙΚΟ</t>
  </si>
  <si>
    <t>Γ. ΠΑΓΙΟ ΕΝΕΡΓΗΤΙΚΟ</t>
  </si>
  <si>
    <t>ΠΑΘΗΤΙΚΟ</t>
  </si>
  <si>
    <t>ΙΙ.Ενσώματες ακινητοποιήσεις</t>
  </si>
  <si>
    <t>1.Γήπεδα-οικόπεδα-Γεωτρήσεις       7.700.000</t>
  </si>
  <si>
    <t>2.Κτίρια και τεχνικά έργα</t>
  </si>
  <si>
    <t xml:space="preserve">                                 </t>
  </si>
  <si>
    <t>4.Μεταφορικά μέσα</t>
  </si>
  <si>
    <t>3.Μηχ/τα-εγκατ/σεις-λ. εξοπλ.        1.236.500</t>
  </si>
  <si>
    <t xml:space="preserve">           </t>
  </si>
  <si>
    <t>5.Έπιπλα και σκεύη</t>
  </si>
  <si>
    <t>Σύνολο Πάγιου Ενεργητικού</t>
  </si>
  <si>
    <t>Α.ΙΔΙΑ ΚΕΦΑΛΑΙΑ</t>
  </si>
  <si>
    <t>Ι.Κεφάλαιο Μετοχικό</t>
  </si>
  <si>
    <t>1.Κατεβλημένο</t>
  </si>
  <si>
    <t>Επιχ/σεις επενδύσ.</t>
  </si>
  <si>
    <t>πάγιου ενεργητικού</t>
  </si>
  <si>
    <t xml:space="preserve">              νέο</t>
  </si>
  <si>
    <t>Υπόλοιπο κερδών εις</t>
  </si>
  <si>
    <t>ΣΥΝΟΛΟ ΙΔΙΩΝ</t>
  </si>
  <si>
    <t>Ι.Βραχυπρόθεσμες</t>
  </si>
  <si>
    <t>υποχρεώσεις</t>
  </si>
  <si>
    <t>1.Προμηθευτές</t>
  </si>
  <si>
    <t>2.Πιστωτές διάφοροι</t>
  </si>
  <si>
    <t>3.Υποχ/σεις από</t>
  </si>
  <si>
    <t>φόρους και τέλη</t>
  </si>
  <si>
    <t>Σύνολο υποχρεώσεων</t>
  </si>
  <si>
    <t>Δ.ΚΥΚΛΟΦΟΡΟΥΝ ΕΝΕΡΓΗΤ.</t>
  </si>
  <si>
    <t>Ι.ΑΠΟΘΕΜΑΤΑ</t>
  </si>
  <si>
    <t>1.Αναλώσιμα υλικά</t>
  </si>
  <si>
    <t>ΙΙ.ΑΠΑΙΤΗΣΕΙΣ</t>
  </si>
  <si>
    <t>1.Πελάτες</t>
  </si>
  <si>
    <t>2.Χρεώστες Διάφοροι</t>
  </si>
  <si>
    <t>1.Ταμείο</t>
  </si>
  <si>
    <t>2.Καταθέσεις όψεως-προθεσμ.</t>
  </si>
  <si>
    <t>ΣΥΝΟΛΟ ΚΥΚΛΟΦΟΡΟΥΝΤΟΣ</t>
  </si>
  <si>
    <t xml:space="preserve">              Ποσά κλειόμενης χρήσης 31/12/2001</t>
  </si>
  <si>
    <t>Αξία κτήσεως</t>
  </si>
  <si>
    <t>Αποσβέσεις</t>
  </si>
  <si>
    <t>Αναπόσβεστη Αξία</t>
  </si>
  <si>
    <t>Σύνολο ακινητ/σεων (ΓΙΙ)</t>
  </si>
  <si>
    <t>ΙV. ΔΙΑΘΕΣΙΜΑ</t>
  </si>
  <si>
    <t>ΕΝΕΡΓΗΤΙΚΟΥ (ΔΙ+ΔΙΙ+ΔIV)</t>
  </si>
  <si>
    <t>ΓΕΝΙΚΟ ΣΥΝΟΛΟ ΕΝΕΡΓΗΤΙΚΟΥ (Γ+Δ)</t>
  </si>
  <si>
    <t>ΙΙΙ.Διαφορές αναπροσ.</t>
  </si>
  <si>
    <t>3. Επιχ/σεις επενδ.</t>
  </si>
  <si>
    <t>V. Αποτελέσματα εις</t>
  </si>
  <si>
    <t>ΚΕΦΑΛ.(ΑΙ+ΑΙΙΙ+ΑV)</t>
  </si>
  <si>
    <t>Γ. ΥΠΟΧΡΕΩΣΕΙΣ</t>
  </si>
  <si>
    <t>ΓΕΝΙΚΟ ΣΥΝ. ΠΑΘΗΤΙΚΟΥ(Α+Γ)</t>
  </si>
  <si>
    <t xml:space="preserve">          </t>
  </si>
  <si>
    <t xml:space="preserve">          ΙΣΟΛΟΓΙΣΜΟΣ 31ης ΔΕΚΕΜΒΡΙΟΥ 2001</t>
  </si>
  <si>
    <t xml:space="preserve">          1η ΕΤΑΙΡΙΚΗ ΧΡΗΣΗ ( 1η ΙΑΝΟΥΑΡΙΟΥ - 31η ΔΕΚΕΜΒΡΙΟΥ 2001)</t>
  </si>
  <si>
    <t>11.  2.Κτίρια και τεχνικά έργα</t>
  </si>
  <si>
    <t xml:space="preserve">10.  1.Γήπεδα-οικόπεδα-Γεωτρήσεις       </t>
  </si>
  <si>
    <t xml:space="preserve">12.  3.Μηχ/τα-εγκατ/σεις-λ. εξοπλ.        </t>
  </si>
  <si>
    <t>13.  4.Μεταφορικά μέσα</t>
  </si>
  <si>
    <t>14.  5.Έπιπλα και σκεύη</t>
  </si>
  <si>
    <t xml:space="preserve">         Σύνολο ακινητ/σεων (ΓΙΙ)</t>
  </si>
  <si>
    <t xml:space="preserve">         Σύνολο Πάγιου Ενεργητικού</t>
  </si>
  <si>
    <t>25.  1.Αναλώσιμα υλικά</t>
  </si>
  <si>
    <t>30.  1.Πελάτες</t>
  </si>
  <si>
    <t>33.  2.Χρεώστες Διάφοροι</t>
  </si>
  <si>
    <t>38.00  1.Ταμείο</t>
  </si>
  <si>
    <t>38.03  2.Καταθέσεις όψεως-προθεσμ.</t>
  </si>
  <si>
    <t>Ε Ν Ε Ρ Γ Η Τ Ι Κ Ο</t>
  </si>
  <si>
    <t>Π Α Θ Η Τ Ι Κ Ο</t>
  </si>
  <si>
    <t>ειδ.διατ.νομων</t>
  </si>
  <si>
    <t>Δ. ΜΕΤΑΒΑΤΙΚΟΙ ΛΟΓ.ΠΑΘΗΤΙΚΟΥ</t>
  </si>
  <si>
    <t>40.       1.Κατεβλημένο</t>
  </si>
  <si>
    <t>41.10   3. Επιχ/σεις επ.</t>
  </si>
  <si>
    <t>42.  Υπόλοιπο κερδών</t>
  </si>
  <si>
    <t>50    1.Προμηθευτές</t>
  </si>
  <si>
    <t>53    2.Πιστωτές διάφ.</t>
  </si>
  <si>
    <t>54    3.Υποχ/σεις από</t>
  </si>
  <si>
    <t xml:space="preserve">          φόρους και τέλη</t>
  </si>
  <si>
    <t>55    4. Ασφ.οργανισμοί</t>
  </si>
  <si>
    <t>56   1. Έξ. χρήσ. Δουλ.</t>
  </si>
  <si>
    <t>III. Συμετ.&amp; άλλες μακροπρ.χρημ. Απαιτήσεις</t>
  </si>
  <si>
    <t>18 Λοιπές μακροπρ. Απαιτήσεις</t>
  </si>
  <si>
    <t>Ε. ΜΕΤΑΒΑΤΙΚΟΙ ΛΟΓ/ΣΜΟΙ ΕΝΕΡΓΗΤΙΚΟΥ</t>
  </si>
  <si>
    <t>36.00 1. Έξοδα επομένων χρήσεων</t>
  </si>
  <si>
    <t>ΓΕΝΙΚΟ ΣΥΝΟΛΟ ΕΝΕΡΓΗΤΙΚΟΥ (Γ+Δ+Ε)</t>
  </si>
  <si>
    <t>V. Αποτελέσματα εις νέο</t>
  </si>
  <si>
    <t xml:space="preserve"> ζημιών  εις νέο</t>
  </si>
  <si>
    <t>ΓΕΝ. ΣΥΝ. ΠΑΘ.(Α.+Γ+Δ)</t>
  </si>
  <si>
    <t>Ι.Βραχυπρ. Υποχρ.</t>
  </si>
  <si>
    <t>Β.ΜΑΚΡΟΠΡ. ΥΠΟΧΡΕΩΣ.</t>
  </si>
  <si>
    <t>45. Τραπ. Μακρ. Υποχρ.</t>
  </si>
  <si>
    <t>16.8. Ασώματες ακιν.πολυετ.απόσβ.</t>
  </si>
  <si>
    <t>41.04   2. Αφορ. αποθ.</t>
  </si>
  <si>
    <t>&amp; ΑΠΟΧΕΤΕΥΣΗΣ ΑΓΙΑΣ</t>
  </si>
  <si>
    <t>ΔΕΥΑΑ</t>
  </si>
  <si>
    <t>15. 7. Ακινητοποιήσεις υπό εκτέλεση &amp; προκαταβ.</t>
  </si>
  <si>
    <t>ΙΣΟΛΟΓΙΣΜΟΣ 31ης ΔΕΚΕΜΒΡΙΟΥ 2012</t>
  </si>
  <si>
    <t>2η ΕΤΑΙΡΙΚΗ ΧΡΗΣΗ (1η ΙΑΝΟΥΑΡΙΟΥ - 31η ΔΕΚΕΜΒΡΙΟΥ 2012)</t>
  </si>
  <si>
    <t>Ποσά κλειόμενης χρησης 31/12/2012</t>
  </si>
  <si>
    <t>Ποσά προηγούμενης χρησης 31/12/2011</t>
  </si>
  <si>
    <t xml:space="preserve">                  Ποσά κλειόμενης χρήσης 2012</t>
  </si>
  <si>
    <t xml:space="preserve">         Χρήση 2011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</si>
</sst>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[$€-2]\ #,##0"/>
    <numFmt numFmtId="173" formatCode="00000"/>
    <numFmt numFmtId="174" formatCode="0.00_ ;\-0.00\ "/>
    <numFmt numFmtId="175" formatCode="#,##0.00_ ;\-#,##0.00\ "/>
    <numFmt numFmtId="176" formatCode="#,##0.00;[Red]#,##0.00"/>
    <numFmt numFmtId="177" formatCode="#,##0.00\ &quot;Δρχ&quot;"/>
    <numFmt numFmtId="178" formatCode="#,##0\ &quot;Δρχ&quot;"/>
    <numFmt numFmtId="179" formatCode="#,##0.00\ [$€-1];[Red]#,##0.00\ [$€-1]"/>
    <numFmt numFmtId="180" formatCode="#,##0.00\ [$€-1]"/>
    <numFmt numFmtId="181" formatCode="#,##0\ [$€-1]"/>
    <numFmt numFmtId="182" formatCode="[$€-2]\ #,##0.00"/>
    <numFmt numFmtId="183" formatCode="#,##0.00\ &quot;€&quot;"/>
  </numFmts>
  <fonts count="44">
    <font>
      <sz val="10"/>
      <name val="Arial Greek"/>
      <family val="0"/>
    </font>
    <font>
      <sz val="12"/>
      <name val="Arial Greek"/>
      <family val="2"/>
    </font>
    <font>
      <u val="single"/>
      <sz val="10"/>
      <name val="Arial Greek"/>
      <family val="2"/>
    </font>
    <font>
      <b/>
      <sz val="10"/>
      <name val="Arial Greek"/>
      <family val="2"/>
    </font>
    <font>
      <b/>
      <u val="single"/>
      <sz val="10"/>
      <name val="Arial Greek"/>
      <family val="2"/>
    </font>
    <font>
      <b/>
      <sz val="12"/>
      <name val="Arial Greek"/>
      <family val="2"/>
    </font>
    <font>
      <sz val="8"/>
      <name val="Arial Greek"/>
      <family val="2"/>
    </font>
    <font>
      <u val="single"/>
      <sz val="8"/>
      <name val="Arial Greek"/>
      <family val="2"/>
    </font>
    <font>
      <b/>
      <u val="single"/>
      <sz val="8"/>
      <name val="Arial Greek"/>
      <family val="2"/>
    </font>
    <font>
      <b/>
      <sz val="8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0" fontId="6" fillId="0" borderId="0" xfId="0" applyFont="1" applyAlignment="1">
      <alignment horizontal="center"/>
    </xf>
    <xf numFmtId="177" fontId="6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179" fontId="6" fillId="0" borderId="0" xfId="0" applyNumberFormat="1" applyFont="1" applyAlignment="1">
      <alignment/>
    </xf>
    <xf numFmtId="179" fontId="6" fillId="0" borderId="10" xfId="0" applyNumberFormat="1" applyFont="1" applyBorder="1" applyAlignment="1">
      <alignment/>
    </xf>
    <xf numFmtId="179" fontId="6" fillId="0" borderId="0" xfId="49" applyNumberFormat="1" applyFont="1" applyAlignment="1">
      <alignment/>
    </xf>
    <xf numFmtId="179" fontId="6" fillId="0" borderId="11" xfId="0" applyNumberFormat="1" applyFont="1" applyBorder="1" applyAlignment="1">
      <alignment/>
    </xf>
    <xf numFmtId="180" fontId="6" fillId="0" borderId="0" xfId="0" applyNumberFormat="1" applyFont="1" applyAlignment="1">
      <alignment/>
    </xf>
    <xf numFmtId="180" fontId="7" fillId="0" borderId="0" xfId="0" applyNumberFormat="1" applyFont="1" applyAlignment="1">
      <alignment/>
    </xf>
    <xf numFmtId="180" fontId="6" fillId="0" borderId="10" xfId="0" applyNumberFormat="1" applyFont="1" applyBorder="1" applyAlignment="1">
      <alignment/>
    </xf>
    <xf numFmtId="180" fontId="6" fillId="0" borderId="11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180" fontId="6" fillId="0" borderId="12" xfId="0" applyNumberFormat="1" applyFont="1" applyBorder="1" applyAlignment="1">
      <alignment/>
    </xf>
    <xf numFmtId="180" fontId="8" fillId="0" borderId="0" xfId="0" applyNumberFormat="1" applyFont="1" applyAlignment="1">
      <alignment/>
    </xf>
    <xf numFmtId="180" fontId="0" fillId="0" borderId="0" xfId="0" applyNumberForma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9" fillId="0" borderId="10" xfId="0" applyNumberFormat="1" applyFont="1" applyBorder="1" applyAlignment="1">
      <alignment/>
    </xf>
    <xf numFmtId="180" fontId="9" fillId="0" borderId="11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4" fillId="0" borderId="0" xfId="0" applyFont="1" applyAlignment="1">
      <alignment/>
    </xf>
    <xf numFmtId="176" fontId="7" fillId="0" borderId="0" xfId="0" applyNumberFormat="1" applyFont="1" applyBorder="1" applyAlignment="1">
      <alignment/>
    </xf>
    <xf numFmtId="179" fontId="6" fillId="0" borderId="0" xfId="0" applyNumberFormat="1" applyFont="1" applyBorder="1" applyAlignment="1">
      <alignment/>
    </xf>
    <xf numFmtId="180" fontId="6" fillId="0" borderId="0" xfId="0" applyNumberFormat="1" applyFont="1" applyAlignment="1">
      <alignment horizontal="right"/>
    </xf>
    <xf numFmtId="182" fontId="6" fillId="0" borderId="0" xfId="0" applyNumberFormat="1" applyFont="1" applyAlignment="1">
      <alignment horizontal="right"/>
    </xf>
    <xf numFmtId="179" fontId="6" fillId="0" borderId="10" xfId="0" applyNumberFormat="1" applyFont="1" applyBorder="1" applyAlignment="1">
      <alignment horizontal="right"/>
    </xf>
    <xf numFmtId="183" fontId="6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6"/>
  <sheetViews>
    <sheetView tabSelected="1" zoomScalePageLayoutView="0" workbookViewId="0" topLeftCell="A13">
      <selection activeCell="L39" sqref="L39"/>
    </sheetView>
  </sheetViews>
  <sheetFormatPr defaultColWidth="9.00390625" defaultRowHeight="12.75"/>
  <cols>
    <col min="1" max="1" width="0.12890625" style="0" customWidth="1"/>
    <col min="2" max="2" width="36.125" style="0" customWidth="1"/>
    <col min="3" max="3" width="25.00390625" style="0" hidden="1" customWidth="1"/>
    <col min="4" max="4" width="4.125" style="0" customWidth="1"/>
    <col min="5" max="5" width="15.00390625" style="0" customWidth="1"/>
    <col min="6" max="6" width="12.75390625" style="0" customWidth="1"/>
    <col min="7" max="7" width="14.75390625" style="0" customWidth="1"/>
    <col min="8" max="8" width="15.125" style="0" customWidth="1"/>
    <col min="9" max="9" width="11.125" style="0" customWidth="1"/>
    <col min="10" max="10" width="15.125" style="0" customWidth="1"/>
    <col min="12" max="12" width="9.375" style="0" customWidth="1"/>
    <col min="13" max="13" width="15.125" style="0" customWidth="1"/>
    <col min="14" max="14" width="13.625" style="0" customWidth="1"/>
  </cols>
  <sheetData>
    <row r="2" spans="1:5" ht="15.75">
      <c r="A2" s="4"/>
      <c r="B2" s="6" t="s">
        <v>0</v>
      </c>
      <c r="C2" s="4"/>
      <c r="D2" s="4"/>
      <c r="E2" s="4"/>
    </row>
    <row r="3" spans="1:12" ht="15.75">
      <c r="A3" s="6"/>
      <c r="B3" s="6" t="s">
        <v>95</v>
      </c>
      <c r="C3" s="6"/>
      <c r="D3" s="6"/>
      <c r="E3" s="4"/>
      <c r="F3" s="5" t="s">
        <v>98</v>
      </c>
      <c r="G3" s="5"/>
      <c r="H3" s="5"/>
      <c r="I3" s="5"/>
      <c r="J3" s="5"/>
      <c r="K3" s="5"/>
      <c r="L3" s="5"/>
    </row>
    <row r="4" spans="1:12" ht="12.75">
      <c r="A4" s="4"/>
      <c r="B4" s="4" t="s">
        <v>96</v>
      </c>
      <c r="C4" s="4"/>
      <c r="D4" s="4"/>
      <c r="E4" s="4"/>
      <c r="F4" s="5" t="s">
        <v>99</v>
      </c>
      <c r="G4" s="5"/>
      <c r="H4" s="5"/>
      <c r="I4" s="5"/>
      <c r="J4" s="5"/>
      <c r="K4" s="5"/>
      <c r="L4" s="5"/>
    </row>
    <row r="5" spans="6:13" ht="12.75">
      <c r="F5" t="s">
        <v>54</v>
      </c>
      <c r="G5" s="4"/>
      <c r="H5" s="4"/>
      <c r="I5" s="4"/>
      <c r="J5" s="4"/>
      <c r="K5" s="4"/>
      <c r="L5" s="4"/>
      <c r="M5" s="4"/>
    </row>
    <row r="6" spans="2:12" ht="12.75">
      <c r="B6" s="48" t="s">
        <v>69</v>
      </c>
      <c r="K6" s="48" t="s">
        <v>70</v>
      </c>
      <c r="L6" s="48"/>
    </row>
    <row r="7" spans="2:14" ht="12.75">
      <c r="B7" s="14"/>
      <c r="C7" s="14"/>
      <c r="D7" s="14"/>
      <c r="E7" s="55" t="s">
        <v>100</v>
      </c>
      <c r="F7" s="55"/>
      <c r="G7" s="55"/>
      <c r="H7" s="55" t="s">
        <v>101</v>
      </c>
      <c r="I7" s="55"/>
      <c r="J7" s="55"/>
      <c r="K7" s="41" t="s">
        <v>102</v>
      </c>
      <c r="L7" s="41"/>
      <c r="M7" s="41"/>
      <c r="N7" s="41" t="s">
        <v>103</v>
      </c>
    </row>
    <row r="8" spans="2:14" ht="12.7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2.75">
      <c r="A9" s="5"/>
      <c r="B9" s="17"/>
      <c r="C9" s="17"/>
      <c r="D9" s="16"/>
      <c r="E9" s="16"/>
      <c r="F9" s="14"/>
      <c r="G9" s="14"/>
      <c r="H9" s="14"/>
      <c r="I9" s="18"/>
      <c r="J9" s="18"/>
      <c r="K9" s="18"/>
      <c r="L9" s="17"/>
      <c r="M9" s="17"/>
      <c r="N9" s="39"/>
    </row>
    <row r="10" spans="2:14" ht="12.75">
      <c r="B10" s="14"/>
      <c r="C10" s="14" t="s">
        <v>10</v>
      </c>
      <c r="D10" s="14"/>
      <c r="E10" s="26" t="s">
        <v>41</v>
      </c>
      <c r="F10" s="26" t="s">
        <v>42</v>
      </c>
      <c r="G10" s="26" t="s">
        <v>43</v>
      </c>
      <c r="H10" s="26" t="s">
        <v>41</v>
      </c>
      <c r="I10" s="26" t="s">
        <v>42</v>
      </c>
      <c r="J10" s="26" t="s">
        <v>43</v>
      </c>
      <c r="K10" s="14"/>
      <c r="L10" s="14"/>
      <c r="M10" s="14"/>
      <c r="N10" s="33"/>
    </row>
    <row r="11" spans="2:14" ht="12.75">
      <c r="B11" s="14"/>
      <c r="C11" s="14"/>
      <c r="D11" s="14"/>
      <c r="E11" s="14"/>
      <c r="F11" s="14"/>
      <c r="G11" s="14"/>
      <c r="H11" s="27"/>
      <c r="I11" s="14"/>
      <c r="J11" s="33"/>
      <c r="K11" s="14"/>
      <c r="L11" s="14"/>
      <c r="M11" s="14"/>
      <c r="N11" s="33"/>
    </row>
    <row r="12" spans="1:14" ht="12.75">
      <c r="A12" s="5"/>
      <c r="B12" s="17" t="s">
        <v>5</v>
      </c>
      <c r="C12" s="17"/>
      <c r="D12" s="17"/>
      <c r="E12" s="19"/>
      <c r="F12" s="19"/>
      <c r="G12" s="19"/>
      <c r="H12" s="27"/>
      <c r="I12" s="14"/>
      <c r="J12" s="33"/>
      <c r="K12" s="17" t="s">
        <v>16</v>
      </c>
      <c r="L12" s="17"/>
      <c r="M12" s="21"/>
      <c r="N12" s="33"/>
    </row>
    <row r="13" spans="1:14" ht="12.75">
      <c r="A13" s="5"/>
      <c r="B13" s="17" t="s">
        <v>7</v>
      </c>
      <c r="C13" s="17"/>
      <c r="D13" s="17"/>
      <c r="E13" s="20"/>
      <c r="F13" s="29"/>
      <c r="G13" s="33"/>
      <c r="H13" s="33"/>
      <c r="I13" s="33"/>
      <c r="J13" s="33"/>
      <c r="K13" s="14" t="s">
        <v>17</v>
      </c>
      <c r="L13" s="14"/>
      <c r="M13" s="33"/>
      <c r="N13" s="33"/>
    </row>
    <row r="14" spans="2:14" ht="13.5" thickBot="1">
      <c r="B14" s="14" t="s">
        <v>58</v>
      </c>
      <c r="C14" s="14"/>
      <c r="D14" s="14"/>
      <c r="E14" s="29">
        <v>33767.26</v>
      </c>
      <c r="F14" s="31"/>
      <c r="G14" s="33">
        <f>E14</f>
        <v>33767.26</v>
      </c>
      <c r="H14" s="29">
        <v>33767.26</v>
      </c>
      <c r="I14" s="31"/>
      <c r="J14" s="33">
        <f>H14</f>
        <v>33767.26</v>
      </c>
      <c r="K14" s="14" t="s">
        <v>73</v>
      </c>
      <c r="L14" s="14"/>
      <c r="M14" s="53">
        <v>1500876.68</v>
      </c>
      <c r="N14" s="53">
        <v>1500876.68</v>
      </c>
    </row>
    <row r="15" spans="2:14" ht="13.5" thickTop="1">
      <c r="B15" s="14" t="s">
        <v>57</v>
      </c>
      <c r="C15" s="14"/>
      <c r="D15" s="14"/>
      <c r="E15" s="29">
        <v>4605886.92</v>
      </c>
      <c r="F15" s="29">
        <v>771854.23</v>
      </c>
      <c r="G15" s="33">
        <f>E15-F15</f>
        <v>3834032.69</v>
      </c>
      <c r="H15" s="29">
        <v>4605886.92</v>
      </c>
      <c r="I15" s="29">
        <v>656707.07</v>
      </c>
      <c r="J15" s="33">
        <f>H15-I15</f>
        <v>3949179.85</v>
      </c>
      <c r="K15" s="14" t="s">
        <v>48</v>
      </c>
      <c r="L15" s="14"/>
      <c r="M15" s="51"/>
      <c r="N15" s="51"/>
    </row>
    <row r="16" spans="2:14" ht="12.75">
      <c r="B16" s="14" t="s">
        <v>59</v>
      </c>
      <c r="C16" s="14"/>
      <c r="D16" s="14"/>
      <c r="E16" s="29">
        <v>361644.42</v>
      </c>
      <c r="F16" s="29">
        <v>173474.22</v>
      </c>
      <c r="G16" s="33">
        <f>E16-F16</f>
        <v>188170.19999999998</v>
      </c>
      <c r="H16" s="29">
        <v>331416.8</v>
      </c>
      <c r="I16" s="29">
        <v>119227.57</v>
      </c>
      <c r="J16" s="33">
        <f>H16-I16</f>
        <v>212189.22999999998</v>
      </c>
      <c r="K16" s="14" t="s">
        <v>19</v>
      </c>
      <c r="L16" s="14"/>
      <c r="M16" s="52"/>
      <c r="N16" s="52"/>
    </row>
    <row r="17" spans="2:14" ht="12.75">
      <c r="B17" s="14"/>
      <c r="C17" s="14"/>
      <c r="D17" s="14"/>
      <c r="E17" s="29"/>
      <c r="F17" s="29"/>
      <c r="G17" s="33"/>
      <c r="H17" s="29"/>
      <c r="I17" s="29"/>
      <c r="J17" s="33"/>
      <c r="K17" s="14" t="s">
        <v>94</v>
      </c>
      <c r="L17" s="14"/>
      <c r="M17" s="54">
        <v>411963.12</v>
      </c>
      <c r="N17" s="54">
        <v>271963.12</v>
      </c>
    </row>
    <row r="18" spans="2:14" ht="12.75">
      <c r="B18" s="14"/>
      <c r="C18" s="14"/>
      <c r="D18" s="14"/>
      <c r="E18" s="33"/>
      <c r="F18" s="29"/>
      <c r="G18" s="33"/>
      <c r="H18" s="33"/>
      <c r="I18" s="29"/>
      <c r="J18" s="33"/>
      <c r="K18" s="14" t="s">
        <v>71</v>
      </c>
      <c r="L18" s="14"/>
      <c r="M18" s="33"/>
      <c r="N18" s="33"/>
    </row>
    <row r="19" spans="2:14" ht="12.75">
      <c r="B19" s="14" t="s">
        <v>60</v>
      </c>
      <c r="C19" s="14"/>
      <c r="D19" s="15" t="s">
        <v>13</v>
      </c>
      <c r="E19" s="29">
        <v>72745.73</v>
      </c>
      <c r="F19" s="29">
        <v>52727.19</v>
      </c>
      <c r="G19" s="33">
        <f>E19-F19</f>
        <v>20018.539999999994</v>
      </c>
      <c r="H19" s="29">
        <v>53884.08</v>
      </c>
      <c r="I19" s="29">
        <v>41815.34</v>
      </c>
      <c r="J19" s="33">
        <f>H19-I19</f>
        <v>12068.740000000005</v>
      </c>
      <c r="K19" s="14" t="s">
        <v>74</v>
      </c>
      <c r="L19" s="14"/>
      <c r="M19" s="33"/>
      <c r="N19" s="33"/>
    </row>
    <row r="20" spans="2:14" ht="12.75">
      <c r="B20" s="14" t="s">
        <v>61</v>
      </c>
      <c r="C20" s="14"/>
      <c r="D20" s="16"/>
      <c r="E20" s="29">
        <v>80684.02</v>
      </c>
      <c r="F20" s="28">
        <v>79903.57</v>
      </c>
      <c r="G20" s="33">
        <f>E20-F20</f>
        <v>780.4499999999971</v>
      </c>
      <c r="H20" s="29">
        <v>81770.49</v>
      </c>
      <c r="I20" s="28">
        <v>79658.28</v>
      </c>
      <c r="J20" s="33">
        <f>H20-I20</f>
        <v>2112.2100000000064</v>
      </c>
      <c r="K20" s="14" t="s">
        <v>20</v>
      </c>
      <c r="L20" s="14"/>
      <c r="M20" s="38">
        <v>4569602.78</v>
      </c>
      <c r="N20" s="38">
        <v>4359212.75</v>
      </c>
    </row>
    <row r="21" spans="2:14" ht="13.5" thickBot="1">
      <c r="B21" s="14" t="s">
        <v>97</v>
      </c>
      <c r="C21" s="14"/>
      <c r="D21" s="16"/>
      <c r="E21" s="29">
        <v>2436603.95</v>
      </c>
      <c r="F21" s="29">
        <v>25660.58</v>
      </c>
      <c r="G21" s="33">
        <f>E21-F21</f>
        <v>2410943.37</v>
      </c>
      <c r="H21" s="29">
        <v>2243081.4</v>
      </c>
      <c r="I21" s="29">
        <v>987.87</v>
      </c>
      <c r="J21" s="33">
        <f>H21-I21</f>
        <v>2242093.53</v>
      </c>
      <c r="K21" s="14"/>
      <c r="L21" s="14"/>
      <c r="M21" s="35">
        <f>M17+M20</f>
        <v>4981565.9</v>
      </c>
      <c r="N21" s="35">
        <f>N17+N20</f>
        <v>4631175.87</v>
      </c>
    </row>
    <row r="22" spans="2:14" ht="13.5" thickTop="1">
      <c r="B22" s="14" t="s">
        <v>93</v>
      </c>
      <c r="C22" s="14"/>
      <c r="D22" s="16"/>
      <c r="E22" s="28">
        <v>49542.3</v>
      </c>
      <c r="F22" s="28">
        <v>29492.2</v>
      </c>
      <c r="G22" s="34">
        <f>E22-F22</f>
        <v>20050.100000000002</v>
      </c>
      <c r="H22" s="28">
        <v>49542.3</v>
      </c>
      <c r="I22" s="28">
        <v>29492.2</v>
      </c>
      <c r="J22" s="34">
        <f>H22-I22</f>
        <v>20050.100000000002</v>
      </c>
      <c r="K22" s="14"/>
      <c r="L22" s="14"/>
      <c r="M22" s="37"/>
      <c r="N22" s="37"/>
    </row>
    <row r="23" spans="2:14" ht="13.5" thickBot="1">
      <c r="B23" s="41" t="s">
        <v>62</v>
      </c>
      <c r="C23" s="16"/>
      <c r="D23" s="14"/>
      <c r="E23" s="30">
        <f>SUM(E14:E22)</f>
        <v>7640874.6</v>
      </c>
      <c r="F23" s="30">
        <f>SUM(F15:F22)</f>
        <v>1133111.99</v>
      </c>
      <c r="G23" s="35">
        <f>SUM(G14:G22)</f>
        <v>6507762.609999999</v>
      </c>
      <c r="H23" s="30">
        <f>SUM(H14:H22)</f>
        <v>7399349.249999999</v>
      </c>
      <c r="I23" s="30">
        <f>SUM(I15:I22)</f>
        <v>927888.3299999998</v>
      </c>
      <c r="J23" s="35">
        <f>SUM(J14:J22)</f>
        <v>6471460.92</v>
      </c>
      <c r="K23" s="14" t="s">
        <v>87</v>
      </c>
      <c r="L23" s="14"/>
      <c r="M23" s="33"/>
      <c r="N23" s="33"/>
    </row>
    <row r="24" spans="2:14" ht="14.25" thickBot="1" thickTop="1">
      <c r="B24" s="41" t="s">
        <v>82</v>
      </c>
      <c r="C24" s="16"/>
      <c r="D24" s="14"/>
      <c r="E24" s="30"/>
      <c r="F24" s="30"/>
      <c r="G24" s="35"/>
      <c r="H24" s="30"/>
      <c r="I24" s="30"/>
      <c r="J24" s="35"/>
      <c r="K24" s="14" t="s">
        <v>75</v>
      </c>
      <c r="L24" s="14"/>
      <c r="M24" s="35"/>
      <c r="N24" s="35"/>
    </row>
    <row r="25" spans="2:14" ht="14.25" thickBot="1" thickTop="1">
      <c r="B25" s="42" t="s">
        <v>83</v>
      </c>
      <c r="C25" s="16"/>
      <c r="D25" s="14"/>
      <c r="E25" s="30">
        <v>12428</v>
      </c>
      <c r="F25" s="30"/>
      <c r="G25" s="35">
        <f>E25</f>
        <v>12428</v>
      </c>
      <c r="H25" s="30">
        <v>12428</v>
      </c>
      <c r="I25" s="30"/>
      <c r="J25" s="35">
        <f>H25</f>
        <v>12428</v>
      </c>
      <c r="K25" s="14" t="s">
        <v>88</v>
      </c>
      <c r="L25" s="16"/>
      <c r="M25" s="35">
        <v>32168.98</v>
      </c>
      <c r="N25" s="35">
        <v>-36324.07</v>
      </c>
    </row>
    <row r="26" spans="2:14" ht="14.25" thickBot="1" thickTop="1">
      <c r="B26" s="14" t="s">
        <v>63</v>
      </c>
      <c r="C26" s="14"/>
      <c r="D26" s="14"/>
      <c r="E26" s="30">
        <f>E23+E25</f>
        <v>7653302.6</v>
      </c>
      <c r="F26" s="32"/>
      <c r="G26" s="36">
        <f>G23+G25</f>
        <v>6520190.609999999</v>
      </c>
      <c r="H26" s="30">
        <f>H23+H25</f>
        <v>7411777.249999999</v>
      </c>
      <c r="I26" s="32"/>
      <c r="J26" s="36">
        <f>J23+J25</f>
        <v>6483888.92</v>
      </c>
      <c r="K26" s="14"/>
      <c r="L26" s="14"/>
      <c r="M26" s="33"/>
      <c r="N26" s="33"/>
    </row>
    <row r="27" spans="1:14" ht="13.5" thickTop="1">
      <c r="A27" s="4"/>
      <c r="B27" s="18" t="s">
        <v>31</v>
      </c>
      <c r="C27" s="18"/>
      <c r="D27" s="18"/>
      <c r="E27" s="29"/>
      <c r="F27" s="29"/>
      <c r="G27" s="33"/>
      <c r="H27" s="29"/>
      <c r="I27" s="29"/>
      <c r="J27" s="33"/>
      <c r="K27" s="14" t="s">
        <v>23</v>
      </c>
      <c r="L27" s="14"/>
      <c r="M27" s="33"/>
      <c r="N27" s="33"/>
    </row>
    <row r="28" spans="1:14" ht="13.5" thickBot="1">
      <c r="A28" s="4"/>
      <c r="B28" s="18" t="s">
        <v>32</v>
      </c>
      <c r="C28" s="18"/>
      <c r="D28" s="14"/>
      <c r="E28" s="29"/>
      <c r="F28" s="19"/>
      <c r="G28" s="33"/>
      <c r="H28" s="29"/>
      <c r="I28" s="19"/>
      <c r="J28" s="33"/>
      <c r="K28" s="14" t="s">
        <v>51</v>
      </c>
      <c r="L28" s="14"/>
      <c r="M28" s="35">
        <f>M14+M21+M25</f>
        <v>6514611.5600000005</v>
      </c>
      <c r="N28" s="35">
        <f>N14+N21+N25</f>
        <v>6095728.4799999995</v>
      </c>
    </row>
    <row r="29" spans="2:14" ht="13.5" thickTop="1">
      <c r="B29" s="14" t="s">
        <v>64</v>
      </c>
      <c r="C29" s="14"/>
      <c r="D29" s="14"/>
      <c r="E29" s="29">
        <v>50521.75</v>
      </c>
      <c r="F29" s="19"/>
      <c r="G29" s="33">
        <f>E29</f>
        <v>50521.75</v>
      </c>
      <c r="H29" s="29">
        <v>31060.11</v>
      </c>
      <c r="I29" s="19"/>
      <c r="J29" s="33">
        <f>H29</f>
        <v>31060.11</v>
      </c>
      <c r="K29" s="14" t="s">
        <v>91</v>
      </c>
      <c r="L29" s="14"/>
      <c r="M29" s="33"/>
      <c r="N29" s="33"/>
    </row>
    <row r="30" spans="1:14" ht="13.5" thickBot="1">
      <c r="A30" s="4"/>
      <c r="B30" s="18" t="s">
        <v>34</v>
      </c>
      <c r="C30" s="18"/>
      <c r="D30" s="14"/>
      <c r="E30" s="29"/>
      <c r="F30" s="19"/>
      <c r="G30" s="33"/>
      <c r="H30" s="29"/>
      <c r="I30" s="19"/>
      <c r="J30" s="33"/>
      <c r="K30" s="14" t="s">
        <v>92</v>
      </c>
      <c r="L30" s="14"/>
      <c r="M30" s="35">
        <v>726503.05</v>
      </c>
      <c r="N30" s="35">
        <v>870026.26</v>
      </c>
    </row>
    <row r="31" spans="1:14" ht="13.5" thickTop="1">
      <c r="A31" s="8"/>
      <c r="B31" s="14" t="s">
        <v>65</v>
      </c>
      <c r="C31" s="14"/>
      <c r="D31" s="14"/>
      <c r="E31" s="29">
        <v>1224284.8</v>
      </c>
      <c r="F31" s="19"/>
      <c r="G31" s="50"/>
      <c r="H31" s="29">
        <v>1440656.85</v>
      </c>
      <c r="I31" s="19"/>
      <c r="J31" s="50"/>
      <c r="K31" s="17" t="s">
        <v>52</v>
      </c>
      <c r="L31" s="14"/>
      <c r="M31" s="33"/>
      <c r="N31" s="33"/>
    </row>
    <row r="32" spans="1:14" ht="13.5" thickBot="1">
      <c r="A32" s="8"/>
      <c r="B32" s="14" t="s">
        <v>66</v>
      </c>
      <c r="C32" s="14"/>
      <c r="D32" s="16"/>
      <c r="E32" s="28">
        <v>7658.57</v>
      </c>
      <c r="F32" s="19"/>
      <c r="G32" s="30">
        <f>E31+E32</f>
        <v>1231943.37</v>
      </c>
      <c r="H32" s="28">
        <v>4200.21</v>
      </c>
      <c r="I32" s="19"/>
      <c r="J32" s="30">
        <f>H31+H32</f>
        <v>1444857.06</v>
      </c>
      <c r="K32" s="16" t="s">
        <v>90</v>
      </c>
      <c r="L32" s="16"/>
      <c r="M32" s="33"/>
      <c r="N32" s="33"/>
    </row>
    <row r="33" spans="1:14" ht="13.5" thickTop="1">
      <c r="A33" s="4"/>
      <c r="B33" s="18" t="s">
        <v>45</v>
      </c>
      <c r="C33" s="18"/>
      <c r="D33" s="14"/>
      <c r="E33" s="29"/>
      <c r="F33" s="19"/>
      <c r="G33" s="33"/>
      <c r="H33" s="29"/>
      <c r="I33" s="19"/>
      <c r="J33" s="33"/>
      <c r="K33" s="16"/>
      <c r="L33" s="16"/>
      <c r="M33" s="33"/>
      <c r="N33" s="33"/>
    </row>
    <row r="34" spans="2:14" ht="12.75">
      <c r="B34" s="14" t="s">
        <v>67</v>
      </c>
      <c r="C34" s="14"/>
      <c r="D34" s="14"/>
      <c r="E34" s="29">
        <v>4080.02</v>
      </c>
      <c r="F34" s="19"/>
      <c r="G34" s="33"/>
      <c r="H34" s="29">
        <v>86.74</v>
      </c>
      <c r="I34" s="19"/>
      <c r="J34" s="33"/>
      <c r="K34" s="14" t="s">
        <v>76</v>
      </c>
      <c r="L34" s="14"/>
      <c r="M34" s="33">
        <v>456320.07</v>
      </c>
      <c r="N34" s="33">
        <v>853724.79</v>
      </c>
    </row>
    <row r="35" spans="2:14" ht="13.5" thickBot="1">
      <c r="B35" s="14" t="s">
        <v>68</v>
      </c>
      <c r="C35" s="14"/>
      <c r="D35" s="16"/>
      <c r="E35" s="28">
        <v>4703.9</v>
      </c>
      <c r="F35" s="49"/>
      <c r="G35" s="35">
        <f>E34+E35</f>
        <v>8783.92</v>
      </c>
      <c r="H35" s="28">
        <v>13649.49</v>
      </c>
      <c r="I35" s="49"/>
      <c r="J35" s="35">
        <f>H34+H35</f>
        <v>13736.23</v>
      </c>
      <c r="K35" s="14" t="s">
        <v>77</v>
      </c>
      <c r="L35" s="14"/>
      <c r="M35" s="33">
        <v>52022.88</v>
      </c>
      <c r="N35" s="33">
        <v>63063.29</v>
      </c>
    </row>
    <row r="36" spans="2:14" ht="13.5" thickTop="1">
      <c r="B36" s="14"/>
      <c r="C36" s="14"/>
      <c r="D36" s="14"/>
      <c r="E36" s="19"/>
      <c r="F36" s="19"/>
      <c r="G36" s="33"/>
      <c r="H36" s="19"/>
      <c r="I36" s="19"/>
      <c r="J36" s="33"/>
      <c r="K36" s="14" t="s">
        <v>78</v>
      </c>
      <c r="L36" s="14"/>
      <c r="M36" s="33"/>
      <c r="N36" s="33"/>
    </row>
    <row r="37" spans="2:14" ht="12.75">
      <c r="B37" s="14"/>
      <c r="C37" s="14"/>
      <c r="D37" s="14"/>
      <c r="E37" s="19"/>
      <c r="F37" s="19"/>
      <c r="G37" s="33"/>
      <c r="H37" s="19"/>
      <c r="I37" s="19"/>
      <c r="J37" s="33"/>
      <c r="K37" s="14" t="s">
        <v>79</v>
      </c>
      <c r="L37" s="16"/>
      <c r="M37" s="33">
        <v>39126.74</v>
      </c>
      <c r="N37" s="33">
        <v>65094.34</v>
      </c>
    </row>
    <row r="38" spans="2:14" ht="12.75">
      <c r="B38" s="41" t="s">
        <v>39</v>
      </c>
      <c r="C38" s="14"/>
      <c r="D38" s="14"/>
      <c r="E38" s="19"/>
      <c r="F38" s="19"/>
      <c r="G38" s="33"/>
      <c r="H38" s="19"/>
      <c r="I38" s="19"/>
      <c r="J38" s="33"/>
      <c r="K38" s="14" t="s">
        <v>80</v>
      </c>
      <c r="L38" s="16"/>
      <c r="M38" s="34">
        <v>22643.58</v>
      </c>
      <c r="N38" s="34">
        <v>25693.39</v>
      </c>
    </row>
    <row r="39" spans="2:14" ht="13.5" thickBot="1">
      <c r="B39" s="41" t="s">
        <v>46</v>
      </c>
      <c r="C39" s="14"/>
      <c r="D39" s="14"/>
      <c r="E39" s="19"/>
      <c r="F39" s="19"/>
      <c r="G39" s="35">
        <f>G29+G32+G35</f>
        <v>1291249.04</v>
      </c>
      <c r="H39" s="19"/>
      <c r="I39" s="19"/>
      <c r="J39" s="35">
        <f>J29+J32+J35</f>
        <v>1489653.4000000001</v>
      </c>
      <c r="K39" s="14" t="s">
        <v>30</v>
      </c>
      <c r="L39" s="16"/>
      <c r="M39" s="35">
        <f>SUM(M34:M38)</f>
        <v>570113.27</v>
      </c>
      <c r="N39" s="35">
        <f>SUM(N34:N38)</f>
        <v>1007575.81</v>
      </c>
    </row>
    <row r="40" spans="2:14" ht="14.25" thickBot="1" thickTop="1">
      <c r="B40" s="14"/>
      <c r="C40" s="14"/>
      <c r="D40" s="14"/>
      <c r="E40" s="19"/>
      <c r="F40" s="19"/>
      <c r="G40" s="37"/>
      <c r="H40" s="19"/>
      <c r="I40" s="19"/>
      <c r="J40" s="37"/>
      <c r="K40" s="46" t="s">
        <v>72</v>
      </c>
      <c r="L40" s="47"/>
      <c r="M40" s="44"/>
      <c r="N40" s="33"/>
    </row>
    <row r="41" spans="2:14" ht="14.25" thickBot="1" thickTop="1">
      <c r="B41" s="41" t="s">
        <v>84</v>
      </c>
      <c r="C41" s="14"/>
      <c r="D41" s="14"/>
      <c r="E41" s="19"/>
      <c r="F41" s="19"/>
      <c r="G41" s="37"/>
      <c r="H41" s="19"/>
      <c r="I41" s="19"/>
      <c r="J41" s="37"/>
      <c r="K41" s="14" t="s">
        <v>81</v>
      </c>
      <c r="L41" s="16"/>
      <c r="M41" s="36">
        <v>475.77</v>
      </c>
      <c r="N41" s="36">
        <v>475.77</v>
      </c>
    </row>
    <row r="42" spans="1:14" ht="14.25" thickBot="1" thickTop="1">
      <c r="A42" s="4"/>
      <c r="B42" s="42" t="s">
        <v>85</v>
      </c>
      <c r="C42" s="18"/>
      <c r="D42" s="14"/>
      <c r="E42" s="19">
        <v>264</v>
      </c>
      <c r="F42" s="19"/>
      <c r="G42" s="35">
        <v>264</v>
      </c>
      <c r="H42" s="19">
        <v>264</v>
      </c>
      <c r="I42" s="19"/>
      <c r="J42" s="35">
        <v>264</v>
      </c>
      <c r="K42" s="18"/>
      <c r="L42" s="18"/>
      <c r="M42" s="33"/>
      <c r="N42" s="33"/>
    </row>
    <row r="43" spans="1:14" ht="14.25" thickBot="1" thickTop="1">
      <c r="A43" s="4"/>
      <c r="B43" s="18"/>
      <c r="C43" s="18"/>
      <c r="D43" s="14"/>
      <c r="E43" s="14"/>
      <c r="F43" s="14"/>
      <c r="G43" s="37"/>
      <c r="H43" s="14"/>
      <c r="I43" s="14"/>
      <c r="J43" s="37"/>
      <c r="K43" s="22"/>
      <c r="L43" s="22"/>
      <c r="M43" s="35"/>
      <c r="N43" s="35"/>
    </row>
    <row r="44" spans="1:14" ht="15" customHeight="1" thickBot="1" thickTop="1">
      <c r="A44" s="4"/>
      <c r="B44" s="4"/>
      <c r="C44" s="4"/>
      <c r="G44" s="43"/>
      <c r="J44" s="43"/>
      <c r="K44" s="23"/>
      <c r="L44" s="24"/>
      <c r="M44" s="25"/>
      <c r="N44" s="25"/>
    </row>
    <row r="45" spans="2:14" ht="14.25" thickBot="1" thickTop="1">
      <c r="B45" s="18" t="s">
        <v>86</v>
      </c>
      <c r="C45" s="18"/>
      <c r="D45" s="14"/>
      <c r="E45" s="14"/>
      <c r="F45" s="14"/>
      <c r="G45" s="44">
        <f>G26+G39+G42</f>
        <v>7811703.649999999</v>
      </c>
      <c r="H45" s="14"/>
      <c r="I45" s="14"/>
      <c r="J45" s="44">
        <f>J26+J39+J42</f>
        <v>7973806.32</v>
      </c>
      <c r="K45" s="22" t="s">
        <v>89</v>
      </c>
      <c r="L45" s="22"/>
      <c r="M45" s="45">
        <f>M28+M39+M30+M41</f>
        <v>7811703.649999999</v>
      </c>
      <c r="N45" s="45">
        <f>N28+N39+N30+N41</f>
        <v>7973806.319999998</v>
      </c>
    </row>
    <row r="46" ht="13.5" thickTop="1">
      <c r="N46" s="40"/>
    </row>
  </sheetData>
  <sheetProtection/>
  <mergeCells count="2">
    <mergeCell ref="E7:G7"/>
    <mergeCell ref="H7:J7"/>
  </mergeCells>
  <printOptions/>
  <pageMargins left="0.31496062992125984" right="0.4330708661417323" top="0.4724409448818898" bottom="0.1968503937007874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B1" sqref="B1:M35"/>
    </sheetView>
  </sheetViews>
  <sheetFormatPr defaultColWidth="9.00390625" defaultRowHeight="12.75"/>
  <cols>
    <col min="5" max="5" width="16.875" style="0" customWidth="1"/>
    <col min="6" max="6" width="13.125" style="0" customWidth="1"/>
    <col min="7" max="7" width="14.00390625" style="0" customWidth="1"/>
    <col min="13" max="13" width="12.875" style="0" customWidth="1"/>
  </cols>
  <sheetData>
    <row r="1" spans="1:5" ht="15.75">
      <c r="A1" s="4"/>
      <c r="B1" s="6" t="s">
        <v>0</v>
      </c>
      <c r="C1" s="4"/>
      <c r="D1" s="4"/>
      <c r="E1" s="4"/>
    </row>
    <row r="2" spans="1:12" ht="15.75">
      <c r="A2" s="6"/>
      <c r="B2" s="6" t="s">
        <v>1</v>
      </c>
      <c r="C2" s="6"/>
      <c r="D2" s="6"/>
      <c r="E2" s="4"/>
      <c r="F2" s="5" t="s">
        <v>55</v>
      </c>
      <c r="G2" s="5"/>
      <c r="H2" s="5"/>
      <c r="I2" s="5"/>
      <c r="J2" s="5"/>
      <c r="K2" s="5"/>
      <c r="L2" s="5"/>
    </row>
    <row r="3" spans="1:12" ht="12.75">
      <c r="A3" s="4"/>
      <c r="B3" s="4" t="s">
        <v>2</v>
      </c>
      <c r="C3" s="4"/>
      <c r="D3" s="4"/>
      <c r="E3" s="4"/>
      <c r="F3" s="5" t="s">
        <v>56</v>
      </c>
      <c r="G3" s="5"/>
      <c r="H3" s="5"/>
      <c r="I3" s="5"/>
      <c r="J3" s="5"/>
      <c r="K3" s="5"/>
      <c r="L3" s="5"/>
    </row>
    <row r="4" spans="6:13" ht="12.75">
      <c r="F4" t="s">
        <v>54</v>
      </c>
      <c r="G4" s="4"/>
      <c r="H4" s="4"/>
      <c r="I4" s="4"/>
      <c r="J4" s="4"/>
      <c r="K4" s="4"/>
      <c r="L4" s="4"/>
      <c r="M4" s="4"/>
    </row>
    <row r="6" spans="5:10" ht="12.75">
      <c r="E6" t="s">
        <v>3</v>
      </c>
      <c r="J6" t="s">
        <v>40</v>
      </c>
    </row>
    <row r="8" spans="1:14" ht="15">
      <c r="A8" s="5"/>
      <c r="B8" s="5" t="s">
        <v>4</v>
      </c>
      <c r="C8" s="5"/>
      <c r="D8" s="2"/>
      <c r="E8" s="2"/>
      <c r="G8" s="1"/>
      <c r="I8" s="4"/>
      <c r="J8" s="4"/>
      <c r="K8" s="4" t="s">
        <v>6</v>
      </c>
      <c r="L8" s="5"/>
      <c r="M8" s="5"/>
      <c r="N8" s="5"/>
    </row>
    <row r="9" spans="3:7" ht="12.75">
      <c r="C9" t="s">
        <v>10</v>
      </c>
      <c r="E9" t="s">
        <v>41</v>
      </c>
      <c r="F9" t="s">
        <v>42</v>
      </c>
      <c r="G9" t="s">
        <v>43</v>
      </c>
    </row>
    <row r="11" spans="1:13" ht="12.75">
      <c r="A11" s="5"/>
      <c r="B11" s="5" t="s">
        <v>5</v>
      </c>
      <c r="C11" s="5"/>
      <c r="D11" s="5"/>
      <c r="K11" s="5" t="s">
        <v>16</v>
      </c>
      <c r="L11" s="5"/>
      <c r="M11" s="5"/>
    </row>
    <row r="12" spans="1:11" ht="12.75">
      <c r="A12" s="5"/>
      <c r="B12" s="5" t="s">
        <v>7</v>
      </c>
      <c r="C12" s="5"/>
      <c r="D12" s="5"/>
      <c r="E12" s="2"/>
      <c r="K12" t="s">
        <v>17</v>
      </c>
    </row>
    <row r="13" spans="2:13" ht="13.5" thickBot="1">
      <c r="B13" t="s">
        <v>8</v>
      </c>
      <c r="E13" s="3">
        <v>7700000</v>
      </c>
      <c r="G13" s="3">
        <v>7700000</v>
      </c>
      <c r="I13" s="3"/>
      <c r="K13" t="s">
        <v>18</v>
      </c>
      <c r="L13" s="8"/>
      <c r="M13" s="11">
        <v>223118794</v>
      </c>
    </row>
    <row r="14" spans="2:11" ht="13.5" thickTop="1">
      <c r="B14" t="s">
        <v>9</v>
      </c>
      <c r="E14" s="3">
        <v>200818600</v>
      </c>
      <c r="G14" s="3">
        <v>200818600</v>
      </c>
      <c r="I14" s="3"/>
      <c r="K14" t="s">
        <v>48</v>
      </c>
    </row>
    <row r="15" spans="2:11" ht="12.75">
      <c r="B15" t="s">
        <v>12</v>
      </c>
      <c r="E15" s="3">
        <v>1236500</v>
      </c>
      <c r="F15" s="3">
        <v>207799</v>
      </c>
      <c r="G15" s="3">
        <v>1028701</v>
      </c>
      <c r="I15" s="3"/>
      <c r="K15" t="s">
        <v>19</v>
      </c>
    </row>
    <row r="16" spans="2:11" ht="12.75">
      <c r="B16" t="s">
        <v>11</v>
      </c>
      <c r="D16" s="3" t="s">
        <v>13</v>
      </c>
      <c r="E16" s="3">
        <v>3510741</v>
      </c>
      <c r="F16" s="3">
        <v>409586</v>
      </c>
      <c r="G16" s="3">
        <v>3101155</v>
      </c>
      <c r="I16" s="3"/>
      <c r="K16" t="s">
        <v>49</v>
      </c>
    </row>
    <row r="17" spans="2:14" ht="13.5" thickBot="1">
      <c r="B17" t="s">
        <v>14</v>
      </c>
      <c r="D17" s="2"/>
      <c r="E17" s="7">
        <v>3345428</v>
      </c>
      <c r="F17" s="7">
        <v>1099593</v>
      </c>
      <c r="G17" s="7">
        <v>2245835</v>
      </c>
      <c r="I17" s="7"/>
      <c r="J17" s="2"/>
      <c r="K17" t="s">
        <v>20</v>
      </c>
      <c r="L17" s="8"/>
      <c r="M17" s="11">
        <v>7402087</v>
      </c>
      <c r="N17" s="8"/>
    </row>
    <row r="18" spans="2:11" ht="14.25" thickBot="1" thickTop="1">
      <c r="B18" t="s">
        <v>44</v>
      </c>
      <c r="C18" s="2"/>
      <c r="D18" s="8"/>
      <c r="E18" s="11">
        <f>SUM(E13:E17)</f>
        <v>216611269</v>
      </c>
      <c r="F18" s="11">
        <v>1716978</v>
      </c>
      <c r="G18" s="11">
        <v>214894291</v>
      </c>
      <c r="H18" s="2"/>
      <c r="I18" s="7"/>
      <c r="K18" t="s">
        <v>50</v>
      </c>
    </row>
    <row r="19" spans="2:13" ht="14.25" thickBot="1" thickTop="1">
      <c r="B19" t="s">
        <v>15</v>
      </c>
      <c r="D19" s="8"/>
      <c r="E19" s="11">
        <v>216611269</v>
      </c>
      <c r="F19" s="13">
        <v>1716978</v>
      </c>
      <c r="G19" s="13">
        <v>214894291</v>
      </c>
      <c r="H19" s="2"/>
      <c r="I19" s="10"/>
      <c r="K19" t="s">
        <v>21</v>
      </c>
      <c r="M19" s="3"/>
    </row>
    <row r="20" spans="1:11" ht="13.5" thickTop="1">
      <c r="A20" s="4"/>
      <c r="B20" s="4" t="s">
        <v>31</v>
      </c>
      <c r="C20" s="4"/>
      <c r="D20" s="4"/>
      <c r="I20" s="9"/>
      <c r="K20" t="s">
        <v>22</v>
      </c>
    </row>
    <row r="21" spans="1:13" ht="13.5" thickBot="1">
      <c r="A21" s="4"/>
      <c r="B21" s="4" t="s">
        <v>32</v>
      </c>
      <c r="C21" s="4"/>
      <c r="K21" t="s">
        <v>21</v>
      </c>
      <c r="L21" s="2"/>
      <c r="M21" s="11">
        <v>11650090</v>
      </c>
    </row>
    <row r="22" spans="2:11" ht="13.5" thickTop="1">
      <c r="B22" t="s">
        <v>33</v>
      </c>
      <c r="G22" s="3">
        <v>7647163</v>
      </c>
      <c r="I22" s="3"/>
      <c r="K22" t="s">
        <v>23</v>
      </c>
    </row>
    <row r="23" spans="1:13" ht="13.5" thickBot="1">
      <c r="A23" s="4"/>
      <c r="B23" s="4" t="s">
        <v>34</v>
      </c>
      <c r="C23" s="4"/>
      <c r="K23" t="s">
        <v>51</v>
      </c>
      <c r="L23" s="8"/>
      <c r="M23" s="11">
        <f>SUM(M13:M22)</f>
        <v>242170971</v>
      </c>
    </row>
    <row r="24" spans="1:11" ht="13.5" thickTop="1">
      <c r="A24" s="8"/>
      <c r="B24" s="8" t="s">
        <v>35</v>
      </c>
      <c r="E24" s="3">
        <v>14241402</v>
      </c>
      <c r="K24" s="5" t="s">
        <v>52</v>
      </c>
    </row>
    <row r="25" spans="1:12" ht="12.75">
      <c r="A25" s="8"/>
      <c r="B25" s="8" t="s">
        <v>36</v>
      </c>
      <c r="C25" s="8"/>
      <c r="D25" s="2"/>
      <c r="E25" s="7">
        <v>7100000</v>
      </c>
      <c r="G25" s="3">
        <v>21341402</v>
      </c>
      <c r="I25" s="3"/>
      <c r="J25" s="2"/>
      <c r="K25" s="2" t="s">
        <v>24</v>
      </c>
      <c r="L25" s="2"/>
    </row>
    <row r="26" spans="1:12" ht="12.75">
      <c r="A26" s="4"/>
      <c r="B26" s="4" t="s">
        <v>45</v>
      </c>
      <c r="C26" s="4"/>
      <c r="J26" s="2"/>
      <c r="K26" s="2" t="s">
        <v>25</v>
      </c>
      <c r="L26" s="2"/>
    </row>
    <row r="27" spans="2:13" ht="12.75">
      <c r="B27" s="8" t="s">
        <v>37</v>
      </c>
      <c r="E27" s="3">
        <v>800312</v>
      </c>
      <c r="K27" t="s">
        <v>26</v>
      </c>
      <c r="M27" s="3">
        <v>2290847</v>
      </c>
    </row>
    <row r="28" spans="2:13" ht="12.75">
      <c r="B28" s="8" t="s">
        <v>38</v>
      </c>
      <c r="D28" s="2"/>
      <c r="E28" s="7">
        <v>679656</v>
      </c>
      <c r="F28" s="2"/>
      <c r="G28" s="7">
        <v>1479968</v>
      </c>
      <c r="H28" s="2"/>
      <c r="I28" s="7"/>
      <c r="K28" t="s">
        <v>27</v>
      </c>
      <c r="M28" s="3">
        <v>375150</v>
      </c>
    </row>
    <row r="29" ht="12.75">
      <c r="K29" t="s">
        <v>28</v>
      </c>
    </row>
    <row r="30" spans="2:13" ht="12.75">
      <c r="B30" t="s">
        <v>39</v>
      </c>
      <c r="K30" t="s">
        <v>29</v>
      </c>
      <c r="L30" s="2"/>
      <c r="M30" s="7">
        <v>525856</v>
      </c>
    </row>
    <row r="31" spans="2:13" ht="13.5" thickBot="1">
      <c r="B31" t="s">
        <v>46</v>
      </c>
      <c r="G31" s="12">
        <v>30468533</v>
      </c>
      <c r="H31" s="2"/>
      <c r="I31" s="7"/>
      <c r="K31" t="s">
        <v>30</v>
      </c>
      <c r="L31" s="2"/>
      <c r="M31" s="11">
        <f>SUM(M27:M30)</f>
        <v>3191853</v>
      </c>
    </row>
    <row r="32" spans="1:12" ht="13.5" thickTop="1">
      <c r="A32" s="4"/>
      <c r="B32" s="4"/>
      <c r="C32" s="4"/>
      <c r="I32" s="4"/>
      <c r="J32" s="4"/>
      <c r="K32" s="4"/>
      <c r="L32" s="4"/>
    </row>
    <row r="33" spans="1:13" ht="13.5" thickBot="1">
      <c r="A33" s="4"/>
      <c r="B33" s="4" t="s">
        <v>47</v>
      </c>
      <c r="C33" s="4"/>
      <c r="G33" s="12">
        <v>245362824</v>
      </c>
      <c r="H33" s="4"/>
      <c r="I33" s="4" t="s">
        <v>53</v>
      </c>
      <c r="J33" s="4"/>
      <c r="K33" s="4"/>
      <c r="L33" s="4"/>
      <c r="M33" s="11">
        <v>245362824</v>
      </c>
    </row>
    <row r="34" spans="1:13" ht="14.25" thickBot="1" thickTop="1">
      <c r="A34" s="4"/>
      <c r="B34" s="4"/>
      <c r="C34" s="4"/>
      <c r="G34" s="12"/>
      <c r="H34" s="2"/>
      <c r="I34" s="7"/>
      <c r="J34" s="4"/>
      <c r="K34" s="4"/>
      <c r="L34" s="5"/>
      <c r="M34" s="11"/>
    </row>
    <row r="35" ht="13.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.</cp:lastModifiedBy>
  <cp:lastPrinted>2013-11-21T10:33:08Z</cp:lastPrinted>
  <dcterms:created xsi:type="dcterms:W3CDTF">2002-04-26T05:18:19Z</dcterms:created>
  <dcterms:modified xsi:type="dcterms:W3CDTF">2013-11-21T10:33:44Z</dcterms:modified>
  <cp:category/>
  <cp:version/>
  <cp:contentType/>
  <cp:contentStatus/>
</cp:coreProperties>
</file>